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Sheet2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" l="1"/>
  <c r="G18" i="2"/>
  <c r="G15" i="2"/>
  <c r="G20" i="2"/>
  <c r="G17" i="2"/>
  <c r="G21" i="2"/>
  <c r="G19" i="2"/>
  <c r="G16" i="2"/>
  <c r="G24" i="2" l="1"/>
</calcChain>
</file>

<file path=xl/sharedStrings.xml><?xml version="1.0" encoding="utf-8"?>
<sst xmlns="http://schemas.openxmlformats.org/spreadsheetml/2006/main" count="50" uniqueCount="48">
  <si>
    <t>Sr.No.: 81/5 Shivane , Pune  411025</t>
  </si>
  <si>
    <t>Buyer:-</t>
  </si>
  <si>
    <t>Sr. No.</t>
  </si>
  <si>
    <t>GSTIN : 27AAMPW4655KZ1</t>
  </si>
  <si>
    <t>Description of Goods</t>
  </si>
  <si>
    <t>Rate</t>
  </si>
  <si>
    <t>Amount</t>
  </si>
  <si>
    <t>Per</t>
  </si>
  <si>
    <t xml:space="preserve">Dangat Industrial Estate , Mega Engineers  Group.                 </t>
  </si>
  <si>
    <t>Buyers Order No.</t>
  </si>
  <si>
    <t>Date.</t>
  </si>
  <si>
    <t>Buyers Order Date.</t>
  </si>
  <si>
    <t>Desptached Through</t>
  </si>
  <si>
    <t>Terms of Payment</t>
  </si>
  <si>
    <t>27AAMPW4655K1ZV</t>
  </si>
  <si>
    <t>Immidiate</t>
  </si>
  <si>
    <t>--NA--</t>
  </si>
  <si>
    <t>SAC</t>
  </si>
  <si>
    <t>Qty</t>
  </si>
  <si>
    <r>
      <t xml:space="preserve">
</t>
    </r>
    <r>
      <rPr>
        <b/>
        <sz val="12"/>
        <color theme="1"/>
        <rFont val="Calibri"/>
        <family val="2"/>
        <scheme val="minor"/>
      </rPr>
      <t>For Neelkanth M Waghmare</t>
    </r>
    <r>
      <rPr>
        <sz val="12"/>
        <color theme="1"/>
        <rFont val="Calibri"/>
        <family val="2"/>
        <scheme val="minor"/>
      </rPr>
      <t xml:space="preserve"> 
   Authorised Signature
</t>
    </r>
  </si>
  <si>
    <t>G.Total</t>
  </si>
  <si>
    <t>Receiver’s Signature with Stamp</t>
  </si>
  <si>
    <t>Neelkanth Mahadev Waghmare</t>
  </si>
  <si>
    <t>CGST@ 9%</t>
  </si>
  <si>
    <t>SGST@9 %</t>
  </si>
  <si>
    <t xml:space="preserve">QUOTATION </t>
  </si>
  <si>
    <t>Voucher No.</t>
  </si>
  <si>
    <t>NA</t>
  </si>
  <si>
    <t>.</t>
  </si>
  <si>
    <t xml:space="preserve">11KV D.P. Set Material Supply  </t>
  </si>
  <si>
    <t xml:space="preserve">400 AMP L.T. 4 Way Fidder Pillar Supply </t>
  </si>
  <si>
    <t xml:space="preserve">2 Nos / 1000 </t>
  </si>
  <si>
    <t>2 Set</t>
  </si>
  <si>
    <t xml:space="preserve">H.T. Stay Set </t>
  </si>
  <si>
    <t xml:space="preserve">Cut Point Set </t>
  </si>
  <si>
    <t xml:space="preserve">95 Sq mm Cable End Termination Material Supply </t>
  </si>
  <si>
    <t xml:space="preserve">95 Sq mm Cable Supply  </t>
  </si>
  <si>
    <t xml:space="preserve">55 Sq mm AL Conductor Supply </t>
  </si>
  <si>
    <r>
      <t xml:space="preserve">10 m </t>
    </r>
    <r>
      <rPr>
        <sz val="12"/>
        <color theme="1"/>
        <rFont val="Calibri"/>
        <family val="2"/>
      </rPr>
      <t>* 1150</t>
    </r>
  </si>
  <si>
    <t xml:space="preserve">100 *116 * 10mm RSO Pole </t>
  </si>
  <si>
    <t>1 Set</t>
  </si>
  <si>
    <t>50 KG * 285</t>
  </si>
  <si>
    <t>TOTAL MATERIAL COST</t>
  </si>
  <si>
    <t>Labour Cost</t>
  </si>
  <si>
    <t>Trasformer Cost</t>
  </si>
  <si>
    <t xml:space="preserve">Note Additional GST BY party </t>
  </si>
  <si>
    <t>Liosing Charges As Per Discuss</t>
  </si>
  <si>
    <t>YUVRAJ INFRA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</si>
</sst>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Fill="1"/>
    <xf numFmtId="0" fontId="5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0" xfId="0" applyFont="1" applyFill="1"/>
    <xf numFmtId="0" fontId="3" fillId="0" borderId="2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10" xfId="0" applyFont="1" applyFill="1" applyBorder="1"/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10" xfId="0" applyFont="1" applyFill="1" applyBorder="1"/>
    <xf numFmtId="165" fontId="3" fillId="0" borderId="10" xfId="2" applyNumberFormat="1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right"/>
    </xf>
    <xf numFmtId="165" fontId="3" fillId="0" borderId="6" xfId="2" applyNumberFormat="1" applyFont="1" applyFill="1" applyBorder="1" applyAlignment="1">
      <alignment horizontal="center"/>
    </xf>
    <xf numFmtId="9" fontId="3" fillId="0" borderId="10" xfId="0" applyNumberFormat="1" applyFont="1" applyFill="1" applyBorder="1" applyAlignment="1">
      <alignment horizontal="center"/>
    </xf>
    <xf numFmtId="0" fontId="6" fillId="0" borderId="10" xfId="1" applyFont="1" applyFill="1" applyBorder="1"/>
    <xf numFmtId="165" fontId="5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3" fillId="0" borderId="5" xfId="0" applyFont="1" applyFill="1" applyBorder="1"/>
    <xf numFmtId="0" fontId="3" fillId="0" borderId="0" xfId="0" applyFont="1" applyFill="1" applyBorder="1"/>
    <xf numFmtId="0" fontId="0" fillId="0" borderId="0" xfId="0" applyFont="1" applyFill="1" applyBorder="1"/>
    <xf numFmtId="0" fontId="3" fillId="0" borderId="6" xfId="0" applyFont="1" applyFill="1" applyBorder="1"/>
    <xf numFmtId="0" fontId="5" fillId="0" borderId="5" xfId="0" applyFont="1" applyFill="1" applyBorder="1"/>
    <xf numFmtId="0" fontId="3" fillId="0" borderId="0" xfId="0" quotePrefix="1" applyFont="1" applyFill="1" applyBorder="1"/>
    <xf numFmtId="0" fontId="5" fillId="0" borderId="0" xfId="0" applyFont="1" applyFill="1" applyBorder="1"/>
    <xf numFmtId="0" fontId="0" fillId="0" borderId="5" xfId="0" applyFill="1" applyBorder="1"/>
    <xf numFmtId="0" fontId="1" fillId="0" borderId="0" xfId="0" applyFont="1" applyFill="1" applyBorder="1"/>
    <xf numFmtId="0" fontId="0" fillId="0" borderId="0" xfId="0" applyFill="1" applyBorder="1"/>
    <xf numFmtId="0" fontId="0" fillId="0" borderId="6" xfId="0" applyFill="1" applyBorder="1"/>
    <xf numFmtId="0" fontId="2" fillId="0" borderId="0" xfId="1" applyFill="1" applyAlignment="1">
      <alignment horizontal="right"/>
    </xf>
    <xf numFmtId="3" fontId="3" fillId="0" borderId="10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0" xfId="0" applyBorder="1"/>
    <xf numFmtId="0" fontId="9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165" fontId="0" fillId="0" borderId="0" xfId="0" applyNumberFormat="1"/>
    <xf numFmtId="165" fontId="0" fillId="0" borderId="0" xfId="0" applyNumberFormat="1" applyBorder="1"/>
    <xf numFmtId="0" fontId="10" fillId="0" borderId="0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2" xfId="0" quotePrefix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523875</xdr:colOff>
      <xdr:row>3</xdr:row>
      <xdr:rowOff>47625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1095375" cy="5715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352425</xdr:colOff>
      <xdr:row>43</xdr:row>
      <xdr:rowOff>161574</xdr:rowOff>
    </xdr:from>
    <xdr:to>
      <xdr:col>4</xdr:col>
      <xdr:colOff>714374</xdr:colOff>
      <xdr:row>45</xdr:row>
      <xdr:rowOff>28576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4175" y="8638824"/>
          <a:ext cx="361949" cy="248002"/>
        </a:xfrm>
        <a:prstGeom prst="rect">
          <a:avLst/>
        </a:prstGeom>
      </xdr:spPr>
    </xdr:pic>
    <xdr:clientData/>
  </xdr:twoCellAnchor>
  <xdr:twoCellAnchor editAs="oneCell">
    <xdr:from>
      <xdr:col>2</xdr:col>
      <xdr:colOff>1095375</xdr:colOff>
      <xdr:row>43</xdr:row>
      <xdr:rowOff>1</xdr:rowOff>
    </xdr:from>
    <xdr:to>
      <xdr:col>2</xdr:col>
      <xdr:colOff>1619250</xdr:colOff>
      <xdr:row>45</xdr:row>
      <xdr:rowOff>150169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10150" y="8477251"/>
          <a:ext cx="523875" cy="531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GST@9%20%25" TargetMode="External"/><Relationship Id="rId1" Type="http://schemas.openxmlformats.org/officeDocument/2006/relationships/hyperlink" Target="mailto:CGST@%209%25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5" workbookViewId="0">
      <selection activeCell="C38" sqref="C38"/>
    </sheetView>
  </sheetViews>
  <sheetFormatPr defaultRowHeight="15" x14ac:dyDescent="0.25"/>
  <cols>
    <col min="2" max="2" width="49.5703125" bestFit="1" customWidth="1"/>
    <col min="3" max="3" width="27.85546875" customWidth="1"/>
    <col min="4" max="4" width="9.140625" customWidth="1"/>
    <col min="5" max="5" width="22.42578125" customWidth="1"/>
    <col min="7" max="7" width="19.7109375" customWidth="1"/>
    <col min="10" max="11" width="9.5703125" bestFit="1" customWidth="1"/>
  </cols>
  <sheetData>
    <row r="1" spans="1:8" x14ac:dyDescent="0.25">
      <c r="A1" s="85" t="s">
        <v>25</v>
      </c>
      <c r="B1" s="85"/>
      <c r="C1" s="85"/>
      <c r="D1" s="85"/>
      <c r="E1" s="85"/>
      <c r="F1" s="85"/>
      <c r="G1" s="85"/>
      <c r="H1" s="1"/>
    </row>
    <row r="2" spans="1:8" x14ac:dyDescent="0.25">
      <c r="A2" s="85"/>
      <c r="B2" s="85"/>
      <c r="C2" s="85"/>
      <c r="D2" s="85"/>
      <c r="E2" s="85"/>
      <c r="F2" s="85"/>
      <c r="G2" s="85"/>
      <c r="H2" s="1"/>
    </row>
    <row r="3" spans="1:8" ht="15.75" x14ac:dyDescent="0.25">
      <c r="A3" s="2" t="s">
        <v>22</v>
      </c>
      <c r="B3" s="3"/>
      <c r="C3" s="4"/>
      <c r="D3" s="89" t="s">
        <v>26</v>
      </c>
      <c r="E3" s="89"/>
      <c r="F3" s="81" t="s">
        <v>28</v>
      </c>
      <c r="G3" s="81"/>
      <c r="H3" s="5"/>
    </row>
    <row r="4" spans="1:8" ht="15.75" x14ac:dyDescent="0.25">
      <c r="A4" s="6" t="s">
        <v>8</v>
      </c>
      <c r="B4" s="7"/>
      <c r="C4" s="8"/>
      <c r="D4" s="89" t="s">
        <v>10</v>
      </c>
      <c r="E4" s="89"/>
      <c r="F4" s="90">
        <v>45187</v>
      </c>
      <c r="G4" s="81"/>
      <c r="H4" s="5"/>
    </row>
    <row r="5" spans="1:8" ht="15.75" x14ac:dyDescent="0.25">
      <c r="A5" s="6" t="s">
        <v>0</v>
      </c>
      <c r="B5" s="7"/>
      <c r="C5" s="8"/>
      <c r="D5" s="89" t="s">
        <v>9</v>
      </c>
      <c r="E5" s="89"/>
      <c r="F5" s="91"/>
      <c r="G5" s="91"/>
      <c r="H5" s="5"/>
    </row>
    <row r="6" spans="1:8" ht="15.75" x14ac:dyDescent="0.25">
      <c r="A6" s="6" t="s">
        <v>3</v>
      </c>
      <c r="B6" s="7" t="s">
        <v>14</v>
      </c>
      <c r="C6" s="8"/>
      <c r="D6" s="9" t="s">
        <v>11</v>
      </c>
      <c r="E6" s="9"/>
      <c r="F6" s="80"/>
      <c r="G6" s="81"/>
      <c r="H6" s="5"/>
    </row>
    <row r="7" spans="1:8" ht="15.75" x14ac:dyDescent="0.25">
      <c r="A7" s="10"/>
      <c r="B7" s="11"/>
      <c r="C7" s="12"/>
      <c r="D7" s="75" t="s">
        <v>13</v>
      </c>
      <c r="E7" s="86"/>
      <c r="F7" s="88" t="s">
        <v>15</v>
      </c>
      <c r="G7" s="61"/>
      <c r="H7" s="13"/>
    </row>
    <row r="8" spans="1:8" ht="15.75" x14ac:dyDescent="0.25">
      <c r="A8" s="14" t="s">
        <v>1</v>
      </c>
      <c r="B8" s="3"/>
      <c r="C8" s="4"/>
      <c r="D8" s="77"/>
      <c r="E8" s="87"/>
      <c r="F8" s="66"/>
      <c r="G8" s="68"/>
      <c r="H8" s="5"/>
    </row>
    <row r="9" spans="1:8" ht="15.75" x14ac:dyDescent="0.25">
      <c r="A9" s="15" t="s">
        <v>47</v>
      </c>
      <c r="B9" s="7"/>
      <c r="C9" s="8"/>
      <c r="D9" s="75" t="s">
        <v>12</v>
      </c>
      <c r="E9" s="76"/>
      <c r="F9" s="79" t="s">
        <v>16</v>
      </c>
      <c r="G9" s="61"/>
      <c r="H9" s="5"/>
    </row>
    <row r="10" spans="1:8" ht="15.75" x14ac:dyDescent="0.25">
      <c r="A10" s="6"/>
      <c r="B10" s="7"/>
      <c r="C10" s="8"/>
      <c r="D10" s="77"/>
      <c r="E10" s="78"/>
      <c r="F10" s="66"/>
      <c r="G10" s="68"/>
      <c r="H10" s="5"/>
    </row>
    <row r="11" spans="1:8" ht="15.75" x14ac:dyDescent="0.25">
      <c r="A11" s="6"/>
      <c r="B11" s="7"/>
      <c r="C11" s="8"/>
      <c r="D11" s="75"/>
      <c r="E11" s="76"/>
      <c r="F11" s="79" t="s">
        <v>16</v>
      </c>
      <c r="G11" s="61"/>
      <c r="H11" s="5"/>
    </row>
    <row r="12" spans="1:8" ht="15.75" x14ac:dyDescent="0.25">
      <c r="A12" s="16"/>
      <c r="B12" s="17"/>
      <c r="C12" s="18"/>
      <c r="D12" s="77"/>
      <c r="E12" s="78"/>
      <c r="F12" s="66"/>
      <c r="G12" s="68"/>
      <c r="H12" s="5"/>
    </row>
    <row r="13" spans="1:8" ht="15.75" x14ac:dyDescent="0.25">
      <c r="A13" s="19" t="s">
        <v>2</v>
      </c>
      <c r="B13" s="19" t="s">
        <v>4</v>
      </c>
      <c r="C13" s="19" t="s">
        <v>17</v>
      </c>
      <c r="D13" s="19" t="s">
        <v>5</v>
      </c>
      <c r="E13" s="19" t="s">
        <v>18</v>
      </c>
      <c r="F13" s="19" t="s">
        <v>7</v>
      </c>
      <c r="G13" s="20" t="s">
        <v>6</v>
      </c>
      <c r="H13" s="1"/>
    </row>
    <row r="14" spans="1:8" ht="15.75" x14ac:dyDescent="0.25">
      <c r="A14" s="21"/>
      <c r="B14" s="22"/>
      <c r="C14" s="23"/>
      <c r="D14" s="23"/>
      <c r="E14" s="24"/>
      <c r="F14" s="24"/>
      <c r="G14" s="25"/>
      <c r="H14" s="1"/>
    </row>
    <row r="15" spans="1:8" ht="15.75" x14ac:dyDescent="0.25">
      <c r="A15" s="24">
        <v>1</v>
      </c>
      <c r="B15" s="26" t="s">
        <v>29</v>
      </c>
      <c r="C15" s="24" t="s">
        <v>27</v>
      </c>
      <c r="D15" s="27">
        <v>100000</v>
      </c>
      <c r="E15" s="24">
        <v>1</v>
      </c>
      <c r="F15" s="24"/>
      <c r="G15" s="28">
        <f>SUM(D15)</f>
        <v>100000</v>
      </c>
      <c r="H15" s="1"/>
    </row>
    <row r="16" spans="1:8" ht="15.75" x14ac:dyDescent="0.25">
      <c r="A16" s="26">
        <v>2</v>
      </c>
      <c r="B16" s="26" t="s">
        <v>30</v>
      </c>
      <c r="C16" s="24"/>
      <c r="D16" s="50">
        <v>14000</v>
      </c>
      <c r="E16" s="24">
        <v>1</v>
      </c>
      <c r="F16" s="24"/>
      <c r="G16" s="51">
        <f>SUM(D16)</f>
        <v>14000</v>
      </c>
      <c r="H16" s="1"/>
    </row>
    <row r="17" spans="1:11" ht="15.75" x14ac:dyDescent="0.25">
      <c r="A17" s="26">
        <v>3</v>
      </c>
      <c r="B17" s="26" t="s">
        <v>36</v>
      </c>
      <c r="C17" s="23"/>
      <c r="D17" s="50">
        <v>1150</v>
      </c>
      <c r="E17" s="24" t="s">
        <v>38</v>
      </c>
      <c r="F17" s="24"/>
      <c r="G17" s="51">
        <f>SUM(D17)*10</f>
        <v>11500</v>
      </c>
      <c r="H17" s="1"/>
    </row>
    <row r="18" spans="1:11" s="53" customFormat="1" ht="15.75" x14ac:dyDescent="0.25">
      <c r="A18" s="26">
        <v>4</v>
      </c>
      <c r="B18" s="26" t="s">
        <v>35</v>
      </c>
      <c r="C18" s="23"/>
      <c r="D18" s="50">
        <v>2000</v>
      </c>
      <c r="E18" s="24" t="s">
        <v>31</v>
      </c>
      <c r="F18" s="24"/>
      <c r="G18" s="51">
        <f>SUM(D18)</f>
        <v>2000</v>
      </c>
      <c r="H18" s="47"/>
      <c r="J18" s="57"/>
      <c r="K18" s="57"/>
    </row>
    <row r="19" spans="1:11" s="53" customFormat="1" ht="15.75" x14ac:dyDescent="0.25">
      <c r="A19" s="26">
        <v>5</v>
      </c>
      <c r="B19" s="26" t="s">
        <v>39</v>
      </c>
      <c r="C19" s="23"/>
      <c r="D19" s="50">
        <v>12000</v>
      </c>
      <c r="E19" s="24" t="s">
        <v>40</v>
      </c>
      <c r="F19" s="24"/>
      <c r="G19" s="51">
        <f>SUM(D19)</f>
        <v>12000</v>
      </c>
      <c r="H19" s="47"/>
    </row>
    <row r="20" spans="1:11" s="53" customFormat="1" ht="15.75" x14ac:dyDescent="0.25">
      <c r="A20" s="26">
        <v>6</v>
      </c>
      <c r="B20" s="26" t="s">
        <v>33</v>
      </c>
      <c r="C20" s="23"/>
      <c r="D20" s="50">
        <v>2500</v>
      </c>
      <c r="E20" s="24" t="s">
        <v>32</v>
      </c>
      <c r="F20" s="24"/>
      <c r="G20" s="52">
        <f>SUM(D20)*2</f>
        <v>5000</v>
      </c>
      <c r="H20" s="47"/>
    </row>
    <row r="21" spans="1:11" s="53" customFormat="1" ht="15.75" x14ac:dyDescent="0.25">
      <c r="A21" s="26">
        <v>7</v>
      </c>
      <c r="B21" s="26" t="s">
        <v>34</v>
      </c>
      <c r="C21" s="23"/>
      <c r="D21" s="50">
        <v>5000</v>
      </c>
      <c r="E21" s="24" t="s">
        <v>40</v>
      </c>
      <c r="F21" s="24"/>
      <c r="G21" s="54">
        <f>SUM(D21)</f>
        <v>5000</v>
      </c>
      <c r="H21" s="47"/>
    </row>
    <row r="22" spans="1:11" ht="12.75" customHeight="1" x14ac:dyDescent="0.25">
      <c r="A22" s="26">
        <v>8</v>
      </c>
      <c r="B22" s="26" t="s">
        <v>37</v>
      </c>
      <c r="C22" s="23"/>
      <c r="D22" s="50">
        <v>285</v>
      </c>
      <c r="E22" s="24" t="s">
        <v>41</v>
      </c>
      <c r="F22" s="24"/>
      <c r="G22" s="52">
        <f>SUM(D22)*50</f>
        <v>14250</v>
      </c>
      <c r="H22" s="1"/>
    </row>
    <row r="23" spans="1:11" ht="12.75" customHeight="1" x14ac:dyDescent="0.25">
      <c r="A23" s="26"/>
      <c r="B23" s="26" t="s">
        <v>42</v>
      </c>
      <c r="C23" s="23"/>
      <c r="D23" s="50"/>
      <c r="E23" s="24"/>
      <c r="F23" s="24"/>
      <c r="G23" s="28"/>
      <c r="H23" s="1"/>
    </row>
    <row r="24" spans="1:11" ht="15.75" x14ac:dyDescent="0.25">
      <c r="A24" s="26"/>
      <c r="B24" s="29"/>
      <c r="C24" s="24"/>
      <c r="D24" s="24"/>
      <c r="E24" s="24"/>
      <c r="F24" s="29"/>
      <c r="G24" s="30">
        <f>SUM(G15:G22)</f>
        <v>163750</v>
      </c>
      <c r="H24" s="1"/>
    </row>
    <row r="25" spans="1:11" ht="15.75" x14ac:dyDescent="0.25">
      <c r="A25" s="26"/>
      <c r="B25" s="55" t="s">
        <v>43</v>
      </c>
      <c r="C25" s="24"/>
      <c r="D25" s="24"/>
      <c r="E25" s="24"/>
      <c r="F25" s="29"/>
      <c r="G25" s="30">
        <v>45000</v>
      </c>
      <c r="H25" s="1"/>
    </row>
    <row r="26" spans="1:11" ht="15.75" x14ac:dyDescent="0.25">
      <c r="A26" s="26"/>
      <c r="B26" s="55" t="s">
        <v>44</v>
      </c>
      <c r="C26" s="24"/>
      <c r="D26" s="24"/>
      <c r="E26" s="24"/>
      <c r="F26" s="29"/>
      <c r="G26" s="30">
        <v>300000</v>
      </c>
      <c r="H26" s="1"/>
    </row>
    <row r="27" spans="1:11" ht="15.75" x14ac:dyDescent="0.25">
      <c r="A27" s="26"/>
      <c r="B27" s="49" t="s">
        <v>23</v>
      </c>
      <c r="C27" s="24"/>
      <c r="D27" s="31"/>
      <c r="E27" s="31"/>
      <c r="F27" s="29"/>
      <c r="G27" s="30">
        <v>0</v>
      </c>
      <c r="H27" s="1"/>
    </row>
    <row r="28" spans="1:11" ht="15.75" x14ac:dyDescent="0.25">
      <c r="A28" s="26"/>
      <c r="B28" s="49" t="s">
        <v>24</v>
      </c>
      <c r="C28" s="24"/>
      <c r="D28" s="31"/>
      <c r="E28" s="31"/>
      <c r="F28" s="29"/>
      <c r="G28" s="30">
        <v>0</v>
      </c>
      <c r="H28" s="1"/>
      <c r="J28" s="56"/>
    </row>
    <row r="29" spans="1:11" ht="15.75" x14ac:dyDescent="0.25">
      <c r="A29" s="26"/>
      <c r="B29" s="26"/>
      <c r="C29" s="24"/>
      <c r="D29" s="24"/>
      <c r="E29" s="24"/>
      <c r="F29" s="29"/>
      <c r="G29" s="25"/>
      <c r="H29" s="1"/>
    </row>
    <row r="30" spans="1:11" ht="15.75" x14ac:dyDescent="0.25">
      <c r="A30" s="26"/>
      <c r="B30" s="26" t="s">
        <v>45</v>
      </c>
      <c r="C30" s="24"/>
      <c r="D30" s="24"/>
      <c r="E30" s="24"/>
      <c r="F30" s="24"/>
      <c r="G30" s="25"/>
      <c r="H30" s="1"/>
    </row>
    <row r="31" spans="1:11" ht="15.75" x14ac:dyDescent="0.25">
      <c r="A31" s="26"/>
      <c r="B31" s="32"/>
      <c r="C31" s="24"/>
      <c r="D31" s="24"/>
      <c r="E31" s="24"/>
      <c r="F31" s="24"/>
      <c r="G31" s="25"/>
      <c r="H31" s="1"/>
    </row>
    <row r="32" spans="1:11" ht="15.75" x14ac:dyDescent="0.25">
      <c r="A32" s="26"/>
      <c r="B32" s="26"/>
      <c r="C32" s="24"/>
      <c r="D32" s="24"/>
      <c r="E32" s="24"/>
      <c r="F32" s="24"/>
      <c r="G32" s="25"/>
      <c r="H32" s="1"/>
    </row>
    <row r="33" spans="1:8" ht="15.75" x14ac:dyDescent="0.25">
      <c r="A33" s="26"/>
      <c r="B33" s="26"/>
      <c r="C33" s="24"/>
      <c r="D33" s="24"/>
      <c r="E33" s="24"/>
      <c r="F33" s="24"/>
      <c r="G33" s="25"/>
      <c r="H33" s="1"/>
    </row>
    <row r="34" spans="1:8" ht="15.75" x14ac:dyDescent="0.25">
      <c r="A34" s="82" t="s">
        <v>20</v>
      </c>
      <c r="B34" s="83"/>
      <c r="C34" s="83"/>
      <c r="D34" s="83"/>
      <c r="E34" s="83"/>
      <c r="F34" s="84"/>
      <c r="G34" s="33">
        <v>508750</v>
      </c>
      <c r="H34" s="34"/>
    </row>
    <row r="35" spans="1:8" x14ac:dyDescent="0.25">
      <c r="A35" s="35"/>
      <c r="B35" s="36"/>
      <c r="C35" s="36"/>
      <c r="D35" s="36"/>
      <c r="E35" s="36"/>
      <c r="F35" s="36"/>
      <c r="G35" s="37"/>
      <c r="H35" s="1"/>
    </row>
    <row r="36" spans="1:8" ht="19.5" x14ac:dyDescent="0.4">
      <c r="A36" s="38"/>
      <c r="B36" s="58" t="s">
        <v>46</v>
      </c>
      <c r="C36" s="40"/>
      <c r="D36" s="39"/>
      <c r="E36" s="39"/>
      <c r="F36" s="39"/>
      <c r="G36" s="41"/>
      <c r="H36" s="13"/>
    </row>
    <row r="37" spans="1:8" ht="15.75" x14ac:dyDescent="0.25">
      <c r="A37" s="42"/>
      <c r="B37" s="39"/>
      <c r="C37" s="39"/>
      <c r="D37" s="39"/>
      <c r="E37" s="39"/>
      <c r="F37" s="39"/>
      <c r="G37" s="41"/>
      <c r="H37" s="13"/>
    </row>
    <row r="38" spans="1:8" ht="15.75" x14ac:dyDescent="0.25">
      <c r="A38" s="38"/>
      <c r="B38" s="39"/>
      <c r="C38" s="39"/>
      <c r="D38" s="39"/>
      <c r="E38" s="39"/>
      <c r="F38" s="39"/>
      <c r="G38" s="41"/>
      <c r="H38" s="13"/>
    </row>
    <row r="39" spans="1:8" ht="15.75" x14ac:dyDescent="0.25">
      <c r="A39" s="38"/>
      <c r="B39" s="39"/>
      <c r="C39" s="39"/>
      <c r="D39" s="39"/>
      <c r="E39" s="39"/>
      <c r="F39" s="39"/>
      <c r="G39" s="41"/>
      <c r="H39" s="13"/>
    </row>
    <row r="40" spans="1:8" ht="15.75" x14ac:dyDescent="0.25">
      <c r="A40" s="38"/>
      <c r="B40" s="39"/>
      <c r="C40" s="39"/>
      <c r="D40" s="39"/>
      <c r="E40" s="43"/>
      <c r="F40" s="39"/>
      <c r="G40" s="41"/>
      <c r="H40" s="13"/>
    </row>
    <row r="41" spans="1:8" ht="15.75" x14ac:dyDescent="0.25">
      <c r="A41" s="38"/>
      <c r="B41" s="44"/>
      <c r="C41" s="39"/>
      <c r="D41" s="39"/>
      <c r="E41" s="39"/>
      <c r="F41" s="39"/>
      <c r="G41" s="41"/>
      <c r="H41" s="13"/>
    </row>
    <row r="42" spans="1:8" x14ac:dyDescent="0.25">
      <c r="A42" s="45"/>
      <c r="B42" s="46"/>
      <c r="C42" s="47"/>
      <c r="D42" s="47"/>
      <c r="E42" s="47"/>
      <c r="F42" s="47"/>
      <c r="G42" s="48"/>
      <c r="H42" s="1"/>
    </row>
    <row r="43" spans="1:8" x14ac:dyDescent="0.25">
      <c r="A43" s="69" t="s">
        <v>21</v>
      </c>
      <c r="B43" s="70"/>
      <c r="C43" s="59" t="s">
        <v>19</v>
      </c>
      <c r="D43" s="60"/>
      <c r="E43" s="60"/>
      <c r="F43" s="60"/>
      <c r="G43" s="61"/>
      <c r="H43" s="1"/>
    </row>
    <row r="44" spans="1:8" x14ac:dyDescent="0.25">
      <c r="A44" s="71"/>
      <c r="B44" s="72"/>
      <c r="C44" s="62"/>
      <c r="D44" s="63"/>
      <c r="E44" s="63"/>
      <c r="F44" s="63"/>
      <c r="G44" s="64"/>
      <c r="H44" s="1"/>
    </row>
    <row r="45" spans="1:8" x14ac:dyDescent="0.25">
      <c r="A45" s="71"/>
      <c r="B45" s="72"/>
      <c r="C45" s="62"/>
      <c r="D45" s="63"/>
      <c r="E45" s="63"/>
      <c r="F45" s="63"/>
      <c r="G45" s="64"/>
      <c r="H45" s="1"/>
    </row>
    <row r="46" spans="1:8" x14ac:dyDescent="0.25">
      <c r="A46" s="71"/>
      <c r="B46" s="72"/>
      <c r="C46" s="65"/>
      <c r="D46" s="63"/>
      <c r="E46" s="63"/>
      <c r="F46" s="63"/>
      <c r="G46" s="64"/>
      <c r="H46" s="1"/>
    </row>
    <row r="47" spans="1:8" x14ac:dyDescent="0.25">
      <c r="A47" s="73"/>
      <c r="B47" s="74"/>
      <c r="C47" s="66"/>
      <c r="D47" s="67"/>
      <c r="E47" s="67"/>
      <c r="F47" s="67"/>
      <c r="G47" s="68"/>
      <c r="H47" s="1"/>
    </row>
  </sheetData>
  <mergeCells count="17">
    <mergeCell ref="A34:F34"/>
    <mergeCell ref="A43:B47"/>
    <mergeCell ref="C43:G47"/>
    <mergeCell ref="F6:G6"/>
    <mergeCell ref="D7:E8"/>
    <mergeCell ref="F7:G8"/>
    <mergeCell ref="D9:E10"/>
    <mergeCell ref="F9:G10"/>
    <mergeCell ref="D11:E12"/>
    <mergeCell ref="F11:G12"/>
    <mergeCell ref="D5:E5"/>
    <mergeCell ref="F5:G5"/>
    <mergeCell ref="A1:G2"/>
    <mergeCell ref="D3:E3"/>
    <mergeCell ref="F3:G3"/>
    <mergeCell ref="D4:E4"/>
    <mergeCell ref="F4:G4"/>
  </mergeCells>
  <hyperlinks>
    <hyperlink ref="B27" r:id="rId1"/>
    <hyperlink ref="B28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2023-09-18T06:36:18Z</dcterms:modified>
</cp:coreProperties>
</file>